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MPRIMIR LUNES 1 JUN uip, cumple, finanzas, otros\UIP ABRIL Y MAYO 2020\"/>
    </mc:Choice>
  </mc:AlternateContent>
  <xr:revisionPtr revIDLastSave="0" documentId="13_ncr:1_{7B225183-6810-41F3-AC9A-74A9E727CB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1,022,029 031  MAYO 2020" sheetId="59" r:id="rId1"/>
  </sheets>
  <definedNames>
    <definedName name="_xlnm._FilterDatabase" localSheetId="0" hidden="1">'011,022,029 031  MAYO 2020'!$B$14:$K$59</definedName>
    <definedName name="_xlnm.Print_Area" localSheetId="0">'011,022,029 031  MAYO 2020'!$B$1:$K$59</definedName>
    <definedName name="_xlnm.Print_Titles" localSheetId="0">'011,022,029 031  MAYO 2020'!$1:$14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8" i="59" l="1"/>
  <c r="I57" i="59"/>
  <c r="I54" i="59"/>
  <c r="I53" i="59"/>
  <c r="I43" i="59"/>
  <c r="I42" i="59"/>
  <c r="I37" i="59"/>
  <c r="I31" i="59"/>
  <c r="I30" i="59"/>
  <c r="I29" i="59"/>
  <c r="I28" i="59"/>
  <c r="I22" i="59"/>
  <c r="I19" i="59"/>
  <c r="I15" i="59"/>
</calcChain>
</file>

<file path=xl/sharedStrings.xml><?xml version="1.0" encoding="utf-8"?>
<sst xmlns="http://schemas.openxmlformats.org/spreadsheetml/2006/main" count="149" uniqueCount="105">
  <si>
    <t>No.</t>
  </si>
  <si>
    <t>029</t>
  </si>
  <si>
    <t>NOMBRE DEL PUESTO OFICIAL</t>
  </si>
  <si>
    <t>RENGLÓN</t>
  </si>
  <si>
    <t>HONORARIOS</t>
  </si>
  <si>
    <t>DIETAS</t>
  </si>
  <si>
    <t>BONOS</t>
  </si>
  <si>
    <t>VIATICOS</t>
  </si>
  <si>
    <t>RENGLÓN PRESUPUESTARIO 011, 022, 029 Y 031</t>
  </si>
  <si>
    <t>FLOR DE MARIA RIVERA BARRIOS</t>
  </si>
  <si>
    <t>ISAI LEONEL GUZMAN CHIAPAS</t>
  </si>
  <si>
    <t>JOAQUIN LORENZO BAMACA GONZÁLEZ</t>
  </si>
  <si>
    <t>NOMBRE</t>
  </si>
  <si>
    <t>ASISTENTE PROFESIONAL JEFE</t>
  </si>
  <si>
    <t>SUBDIRECTOR TECNICO I</t>
  </si>
  <si>
    <t>PROFESIONAL I</t>
  </si>
  <si>
    <t>ELMA  SUCELI  ESCOBAR ENRIQUEZ</t>
  </si>
  <si>
    <t>TECNICO I</t>
  </si>
  <si>
    <t>OFICINISTA II</t>
  </si>
  <si>
    <t>OFICINISTA I</t>
  </si>
  <si>
    <t>ASISTENTE PROFESIONAL IV</t>
  </si>
  <si>
    <t>ASESOR PROFESIONAL ESPECIALIZADO I</t>
  </si>
  <si>
    <t>DIRECTOR EJECUTIVO IV</t>
  </si>
  <si>
    <t>CONSERJE</t>
  </si>
  <si>
    <t>011</t>
  </si>
  <si>
    <t>022</t>
  </si>
  <si>
    <t>031</t>
  </si>
  <si>
    <t>Artículo 10. Numeral 4 Ley de Acceso a la Información Pública</t>
  </si>
  <si>
    <t>FUNCIONARIOS, SERVIDORES PÚBLICOS, EMPLEADOS, ASESORES</t>
  </si>
  <si>
    <t>ALEJANDRO JOSSUE ESTRADA GARCIA</t>
  </si>
  <si>
    <t>SUBDIRECTOR TECNICO II</t>
  </si>
  <si>
    <t>JEFE TECNICO I</t>
  </si>
  <si>
    <t>CAROLINA CABRERA HERRERA</t>
  </si>
  <si>
    <t>SUELDO 
BASE</t>
  </si>
  <si>
    <t>OTRAS 
REMUNERACIONES</t>
  </si>
  <si>
    <t>TRABAJADOR OPERATIVO III</t>
  </si>
  <si>
    <t>OPERADOR DE EQUIPO</t>
  </si>
  <si>
    <t>Última línea</t>
  </si>
  <si>
    <t xml:space="preserve">AURA MARINA SAS MÉNDEZ  </t>
  </si>
  <si>
    <t>ELSA MARINA  MORALES MORALES</t>
  </si>
  <si>
    <t>ENNIO UBALDO BATRES BARRIOS</t>
  </si>
  <si>
    <t>ERWIN DE JESUS AGUILAR MARROQUÍN</t>
  </si>
  <si>
    <t>ERWIN ELIAS ALVARADO YOL</t>
  </si>
  <si>
    <t>GEORGINA FRANCISCA MONGE</t>
  </si>
  <si>
    <t>REYNA ELIZABETH DE LEÓN PÉREZ</t>
  </si>
  <si>
    <t>VILMA ELIZABETH TOBAR MORALES</t>
  </si>
  <si>
    <t>ANA CARLOTA  MURALLES ORANTES</t>
  </si>
  <si>
    <t>SUSAN RUBÍ RAMÍREZ RODRÍGUEZ</t>
  </si>
  <si>
    <t>SONIA GUADALUPE GUZMÁN ROSADO</t>
  </si>
  <si>
    <t>ALEXIS EDGARDO MARCHORRO OLIVEROS</t>
  </si>
  <si>
    <t xml:space="preserve">ALFREDO ESTEBAN RAMÍREZ HERNÁNDEZ
</t>
  </si>
  <si>
    <t>ALVARO DE JESÚS JIMENEZ LÓPEZ</t>
  </si>
  <si>
    <t>ANA ELISA ARCHILA REQUENA</t>
  </si>
  <si>
    <t>ANYELO GUILLERMO MATIAS RAMÍREZ</t>
  </si>
  <si>
    <t>CARLOS HUMBERTO GARCÍA GONZÁLEZ</t>
  </si>
  <si>
    <t>DENVER MANFRED GIRÓN PÉREZ</t>
  </si>
  <si>
    <t>DIANA SADELÍS PORTILLO ARROYO</t>
  </si>
  <si>
    <t xml:space="preserve">FERNANDO JORGE LUIS LOPEZ CASPROWITZ </t>
  </si>
  <si>
    <t>FLOR DE MARÍA CANO</t>
  </si>
  <si>
    <t>FREDDY RENÉ RODAS SOTO</t>
  </si>
  <si>
    <t>GABRIEL CRÚZ CASTELLANOS</t>
  </si>
  <si>
    <t>GERBER ARNULFO GRIJALVA CASTELLANOS</t>
  </si>
  <si>
    <t>GLENDA CAROLINA CABRERA NAVAS DE YOJ</t>
  </si>
  <si>
    <t>GLORIA EUNICE GALDÁMEZ PAZ</t>
  </si>
  <si>
    <t>HUMBERTO GONZALEZ TÚN</t>
  </si>
  <si>
    <t>JOSÉ DOMINGO REYES RUIZ</t>
  </si>
  <si>
    <t>JUAN CARLOS SOLIS ALVARADO</t>
  </si>
  <si>
    <t>KARLA KARINA GARCÍA MÉNDEZ</t>
  </si>
  <si>
    <t xml:space="preserve">KEYLA MARISA HERRERA CARDONA
</t>
  </si>
  <si>
    <t xml:space="preserve">LUIS HUMBERTO FOLGAR ALARCON
</t>
  </si>
  <si>
    <t>MARIA DE LOS ANGELES AGUILAR CALDERON</t>
  </si>
  <si>
    <t>MARIA DEL ROSARIO GÓMEZ MEJÍA</t>
  </si>
  <si>
    <t xml:space="preserve">MARÍA JOSÉ PENADOS BAÑOS
</t>
  </si>
  <si>
    <t>MILTON RAFAEL CHOC MORALES</t>
  </si>
  <si>
    <t>STEFANY MARIA CUELLAR AVALOS</t>
  </si>
  <si>
    <t>Servicios Técnicos: Apoyar en la recepción, registro y entrega de documentación entrante y saliente del Departamento Técnico de OCRET, colaborando en la preparación de informes mediante el monitoreo y digitalización de datos en la oficina.</t>
  </si>
  <si>
    <t xml:space="preserve">Servicios Técnicos: Apoyar en el análisis y preparación de dictámenes, solicitudes relacionadas a: desistimientos, denegatorias, prórrogas, cesiones de derecho de arrendamiento, bajas, modificación de fines, modificación de rentas, readecuación de áreas, ampliación de plazo de arrendamiento; por solicitudes de arrendamiento a cargo del Departamento Jurídico de OCRET.
</t>
  </si>
  <si>
    <t xml:space="preserve">Servicios Técnicos: Apoyar en la recepción, registro y traslado de documentación que ingresa y egresa de la Sede Territorial de San Benito, Petén y digitalización de documentos en la Oficina.  
</t>
  </si>
  <si>
    <t xml:space="preserve">Servicios Técnicos: Apoyar en el análisis y soporte a los usuarios en tecnología de la información, realizar mantenimientos preventivos y correctivos al hardware y software, así como monitoreo de la red de computadoras de OCRET.
</t>
  </si>
  <si>
    <t xml:space="preserve">Servicios Técnicos: Apoyar en el desarrollo y sugerencia de actividades que propicien el buen funcionamiento de la Sede Territorial de San Benito, Petén, estableciendo el estatus de gestión de los expedientes de arrendamiento a cargo de la Sede Territorial y sugerir lineamientos para solucionar conflictos en trámites de arrendamiento de inmuebles a cargo de OCRET.
</t>
  </si>
  <si>
    <t>Servicios Técnicos: Apoyar en la recepción y registro de expedientes de arrendamiento que ingresan a la Dirección, monitoreo, integración y digitalización de documentos de la Dirección de OCRET</t>
  </si>
  <si>
    <t>Servicios Técnicos: Apoyar en actividades topográficas, mediciones, levantamientos, verificación  de  linderos,  elaboración  de dictámenes  técnicos  e  inspecciones  oculares  de  terrenos  ubicados en  Areas  de Reserva  Territorial  del  Estado; Así  como  la  participación  en  jornadas  de  campo  y  regularización  en  Oficina  de  Control  de  Areas  de  Reserva  del  Estado.</t>
  </si>
  <si>
    <t xml:space="preserve">Servicios Técnicos: Apoyar en la identificación de rentas en la base digital de OCRET, y colaboración en el registro de boletas por pago en concepto de arrendamientos de terrenos a cargo de la Sede Territorial de Retalhuleu.
</t>
  </si>
  <si>
    <t xml:space="preserve">Servicios Técnicos: Apoyar en el mantenimiento de las instalaciones del edificio donde se encuentra ubicada la Sede Territorial de Chiquimulilla, así como colaboración en la entrega de documentación.
</t>
  </si>
  <si>
    <t>Servicios Técnicos: Apoyar en la recepción, digitalización, revisión y entrega de documentos en materia de Inventarios de OCRET.</t>
  </si>
  <si>
    <t>Servicios Técnicos: Apoyar en materia técnica administrativa a la Dirección de OCRET, así como en la conducción de un vehículo de la institución para traslado de personal y entrega de documentación a otras instituciones que se le requiera.</t>
  </si>
  <si>
    <t>Servicios Técnicos: Apoyar en la recepción, registro y traslado de documentación que ingresa y egresa de la Sede Territorial de Puerto de San José y digitalización de documentos en la Oficina.</t>
  </si>
  <si>
    <t xml:space="preserve">Servicios Técnicos: Apoyar en la atención a usuarios que se presentan a Dirección OCRET, recepción de llamadas, digitalización de datos, registro, escaneo, monitoreo de información requerida por Dirección,  entrega de documentos que ingresan y egresan de la Dirección de OCRET.  </t>
  </si>
  <si>
    <t xml:space="preserve">Servicios Profesionales: Asesorar en el monitoreo y revisión de la documentación de gasto cuatrimestral de OCRET, revisión del avance financiero del Plan de Compras y seguimiento del escaneo de información requerida a la Dirección de OCRET.   </t>
  </si>
  <si>
    <t>Servicios Técnicos: Apoyar en el mantenimiento de las instalaciones del edificio donde se encuentra ubicada la Sede Territorial de Retalhuleu, así como apoyo en la recepción, registro y entrega de documentación.</t>
  </si>
  <si>
    <t>Servicios Técnicos: Apoyar en el análisis y preparación de dictámenes, solicitudes relacionadas a: desistimientos, denegatorias, prórrogas, cesiones de derecho de arrendamiento, bajas, modificación de fines, modificación de rentas, readecuación de áreas, ampliación de plazo de arrendamiento; por solicitudes de arrendamiento a cargo del Departamento Jurídico de OCRET.</t>
  </si>
  <si>
    <t>Servicios Técnicos: Apoyar en la identificación de rentas en la base digital de OCRET, y colaboración en el registro de boletas por pago en concepto de arrendamientos de terrenos a cargo de la Sede Territorial de San Benito Petén.</t>
  </si>
  <si>
    <t>Servicios Técnicos: Apoyar en la recepción, registro y entrega de documentación de Gestión de Recursos Humanos de OCRET, así como apoyo en la digitalización de datos, revisión e integración de documentos en materia de Recursos Humanos de la Oficina.</t>
  </si>
  <si>
    <t>Servicios Técnicos: Apoyar en la Preparación y desarrollo de inspecciones oculares de las solicitudes de arrendamiento, mediciones, levantamientos topográficos, geo referenciación y elaboración de dictámenes técnicos de terrenos en las Áreas de Reserva Territoriales del Estado a Cargo de OCRET, en el ámbito de la Sede territorial de San Benito, Petén</t>
  </si>
  <si>
    <t>Servicios Técnicos: Apoyar en la recepción y entrega de documentación de Gestión de Recursos Humanos de OCRET, asímismo apoyo en la revisión, reproducción y archivo de documentos en materia de Recursos Humanos de la Oficina.</t>
  </si>
  <si>
    <t>Servicios Profesionales: Asesorar en materia de Recursos Humanos relacionado con la recepción, entrega de documentos, revisión, digitalización y consolidación de datos para la elaboración de informes en materia de Recursos Humanos de OCRET.</t>
  </si>
  <si>
    <t>Servicios Técnicos: Apoyar en el mantenimiento de las instalaciones del edificio donde se encuentra ubicada la Sede Territorial de Puerto de San José, así como colaboración en la entrega de documentación.</t>
  </si>
  <si>
    <t>Servicios Técnicos: Apoyar en la atención de arrendatarios, digitalización de datos para generar facturas y/o recibos por pagos de arrendatarios a cargo del Departamento de Recaudación y Control de Pagos.</t>
  </si>
  <si>
    <t>Servicios Técnicos: Apoyar en la entrega de documentación oficial, así como en el traslado de personal hacia otras instituciones.</t>
  </si>
  <si>
    <t>Servicios Técnicos: Apoyar en la atención de arrendatarios para generar órdenes de pago, notificar saldos atrasados y/o vencimientos de contrato.</t>
  </si>
  <si>
    <t>OMAR OSWALDO GONGORA CANTORAL</t>
  </si>
  <si>
    <t>Servicios Profesionales: Asesorar jurídicamente en el análisis de documentos legales presentados a OCRET por gestión de arrendamiento de los inmuebles ubicados dentro del Área de Reserva Territorial del Estado de Guatemala y apoyar en la elaboración de demandas y toda clase de acciones judiciales que se deriven de los expedientes que se tramiten en la Oficina.</t>
  </si>
  <si>
    <t xml:space="preserve">SUELDOS Y HONORARIOS.  MAYO, 2020.  </t>
  </si>
  <si>
    <t>PAGADOS EN MAYO, 2020</t>
  </si>
  <si>
    <t>G.08.06.2020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</si>
</sst>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]000;[&lt;=9999]000\-00;000\-0000"/>
    <numFmt numFmtId="165" formatCode="d/mm/yyyy;@"/>
  </numFmts>
  <fonts count="18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name val="Arial Narrow"/>
      <family val="2"/>
    </font>
    <font>
      <b/>
      <sz val="12"/>
      <name val="Arial Narrow"/>
      <family val="2"/>
    </font>
    <font>
      <sz val="8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u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/>
    </xf>
    <xf numFmtId="0" fontId="1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top"/>
    </xf>
    <xf numFmtId="0" fontId="13" fillId="0" borderId="1" xfId="0" applyFont="1" applyFill="1" applyBorder="1" applyAlignment="1">
      <alignment horizontal="center" vertical="top"/>
    </xf>
    <xf numFmtId="49" fontId="13" fillId="0" borderId="1" xfId="0" applyNumberFormat="1" applyFont="1" applyFill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right" vertical="top" wrapText="1"/>
    </xf>
    <xf numFmtId="4" fontId="13" fillId="0" borderId="1" xfId="0" applyNumberFormat="1" applyFont="1" applyFill="1" applyBorder="1" applyAlignment="1">
      <alignment horizontal="center" vertical="top" wrapText="1"/>
    </xf>
    <xf numFmtId="4" fontId="13" fillId="0" borderId="0" xfId="0" applyNumberFormat="1" applyFont="1" applyFill="1" applyBorder="1"/>
    <xf numFmtId="0" fontId="13" fillId="0" borderId="0" xfId="0" applyFont="1" applyFill="1" applyBorder="1"/>
    <xf numFmtId="49" fontId="14" fillId="0" borderId="1" xfId="0" applyNumberFormat="1" applyFont="1" applyFill="1" applyBorder="1" applyAlignment="1">
      <alignment horizontal="center" vertical="top"/>
    </xf>
    <xf numFmtId="2" fontId="13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/>
    </xf>
    <xf numFmtId="49" fontId="13" fillId="0" borderId="1" xfId="0" applyNumberFormat="1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top"/>
    </xf>
    <xf numFmtId="4" fontId="13" fillId="0" borderId="2" xfId="0" applyNumberFormat="1" applyFont="1" applyFill="1" applyBorder="1" applyAlignment="1">
      <alignment horizontal="right" vertical="top" wrapText="1"/>
    </xf>
    <xf numFmtId="4" fontId="13" fillId="0" borderId="2" xfId="0" applyNumberFormat="1" applyFont="1" applyFill="1" applyBorder="1" applyAlignment="1">
      <alignment horizontal="center" vertical="top" wrapText="1"/>
    </xf>
    <xf numFmtId="0" fontId="13" fillId="0" borderId="0" xfId="0" applyFont="1" applyFill="1"/>
    <xf numFmtId="0" fontId="13" fillId="0" borderId="1" xfId="0" applyFont="1" applyFill="1" applyBorder="1" applyAlignment="1">
      <alignment horizontal="left" vertical="top" wrapText="1"/>
    </xf>
    <xf numFmtId="4" fontId="13" fillId="0" borderId="1" xfId="0" applyNumberFormat="1" applyFont="1" applyFill="1" applyBorder="1" applyAlignment="1">
      <alignment vertical="top"/>
    </xf>
    <xf numFmtId="165" fontId="13" fillId="0" borderId="1" xfId="0" applyNumberFormat="1" applyFont="1" applyBorder="1" applyAlignment="1">
      <alignment horizontal="left" vertical="top" wrapText="1"/>
    </xf>
    <xf numFmtId="0" fontId="13" fillId="0" borderId="1" xfId="0" applyFont="1" applyFill="1" applyBorder="1" applyAlignment="1">
      <alignment vertical="top"/>
    </xf>
    <xf numFmtId="4" fontId="14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5" fillId="0" borderId="0" xfId="0" applyFont="1" applyFill="1"/>
    <xf numFmtId="0" fontId="14" fillId="0" borderId="2" xfId="0" applyFont="1" applyFill="1" applyBorder="1" applyAlignment="1">
      <alignment horizontal="left" vertical="top" wrapText="1"/>
    </xf>
    <xf numFmtId="4" fontId="13" fillId="0" borderId="2" xfId="0" applyNumberFormat="1" applyFont="1" applyFill="1" applyBorder="1" applyAlignment="1">
      <alignment vertical="top"/>
    </xf>
    <xf numFmtId="49" fontId="13" fillId="0" borderId="1" xfId="0" applyNumberFormat="1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49" fontId="14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2" fontId="13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49" fontId="14" fillId="0" borderId="2" xfId="0" applyNumberFormat="1" applyFont="1" applyFill="1" applyBorder="1" applyAlignment="1">
      <alignment vertical="top" wrapText="1"/>
    </xf>
    <xf numFmtId="164" fontId="13" fillId="0" borderId="1" xfId="0" applyNumberFormat="1" applyFont="1" applyBorder="1" applyAlignment="1">
      <alignment vertical="top" wrapText="1"/>
    </xf>
    <xf numFmtId="4" fontId="5" fillId="0" borderId="0" xfId="0" applyNumberFormat="1" applyFont="1" applyFill="1"/>
    <xf numFmtId="0" fontId="17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132521</xdr:colOff>
      <xdr:row>1</xdr:row>
      <xdr:rowOff>16566</xdr:rowOff>
    </xdr:from>
    <xdr:to>
      <xdr:col>3</xdr:col>
      <xdr:colOff>331</xdr:colOff>
      <xdr:row>6</xdr:row>
      <xdr:rowOff>26864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21" y="197541"/>
          <a:ext cx="3001535" cy="915173"/>
        </a:xfrm>
        <a:prstGeom prst="rect">
          <a:avLst/>
        </a:prstGeom>
      </xdr:spPr>
    </xdr:pic>
    <xdr:clientData/>
  </xdr:twoCellAnchor>
  <xdr:twoCellAnchor>
    <xdr:from>
      <xdr:col>3</xdr:col>
      <xdr:colOff>877956</xdr:colOff>
      <xdr:row>1</xdr:row>
      <xdr:rowOff>173936</xdr:rowOff>
    </xdr:from>
    <xdr:to>
      <xdr:col>6</xdr:col>
      <xdr:colOff>187186</xdr:colOff>
      <xdr:row>5</xdr:row>
      <xdr:rowOff>130866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011681" y="354911"/>
          <a:ext cx="3652630" cy="68083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30000"/>
            </a:lnSpc>
            <a:spcAft>
              <a:spcPts val="0"/>
            </a:spcAft>
          </a:pPr>
          <a:r>
            <a:rPr lang="es-GT" sz="800" b="1">
              <a:solidFill>
                <a:srgbClr val="0A2844"/>
              </a:solidFill>
              <a:effectLst/>
              <a:latin typeface="Arial"/>
              <a:ea typeface="MS Mincho"/>
              <a:cs typeface="Times New Roman"/>
            </a:rPr>
            <a:t>Oficina de Control de Áreas de Reserva del Estado (OCRET)</a:t>
          </a:r>
          <a:endParaRPr lang="es-MX" sz="1200">
            <a:effectLst/>
            <a:ea typeface="MS Mincho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7:M59"/>
  <sheetViews>
    <sheetView tabSelected="1" zoomScaleNormal="100" zoomScaleSheetLayoutView="110" workbookViewId="0">
      <selection activeCell="B1" sqref="B1:K59"/>
    </sheetView>
  </sheetViews>
  <sheetFormatPr baseColWidth="10" defaultColWidth="11.5703125" defaultRowHeight="14.25" customHeight="1" x14ac:dyDescent="0.25"/>
  <cols>
    <col min="1" max="1" width="2.140625" style="4" customWidth="1"/>
    <col min="2" max="2" width="4.140625" style="4" customWidth="1"/>
    <col min="3" max="3" width="40.7109375" style="14" bestFit="1" customWidth="1"/>
    <col min="4" max="4" width="44.28515625" style="10" customWidth="1"/>
    <col min="5" max="5" width="11.42578125" style="4" bestFit="1" customWidth="1"/>
    <col min="6" max="6" width="9.42578125" style="4" customWidth="1"/>
    <col min="7" max="7" width="15.7109375" style="4" customWidth="1"/>
    <col min="8" max="8" width="10.140625" style="4" customWidth="1"/>
    <col min="9" max="9" width="11.5703125" style="4" customWidth="1"/>
    <col min="10" max="10" width="9.140625" style="12" customWidth="1"/>
    <col min="11" max="11" width="14.7109375" style="4" bestFit="1" customWidth="1"/>
    <col min="12" max="16384" width="11.5703125" style="4"/>
  </cols>
  <sheetData>
    <row r="7" spans="2:12" ht="14.25" customHeight="1" x14ac:dyDescent="0.25">
      <c r="B7" s="1"/>
      <c r="C7" s="13"/>
      <c r="D7" s="8"/>
      <c r="E7" s="2"/>
      <c r="F7" s="2"/>
      <c r="G7" s="2"/>
      <c r="H7" s="2"/>
      <c r="I7" s="2"/>
      <c r="J7" s="11"/>
      <c r="K7" s="3"/>
    </row>
    <row r="8" spans="2:12" ht="14.25" customHeight="1" x14ac:dyDescent="0.25">
      <c r="B8" s="5" t="s">
        <v>27</v>
      </c>
      <c r="C8" s="13"/>
      <c r="D8" s="8"/>
      <c r="E8" s="2"/>
      <c r="F8" s="2"/>
      <c r="G8" s="2"/>
      <c r="H8" s="2"/>
      <c r="I8" s="2"/>
      <c r="J8" s="2"/>
      <c r="K8" s="2"/>
    </row>
    <row r="9" spans="2:12" ht="14.25" customHeight="1" x14ac:dyDescent="0.25">
      <c r="B9" s="6" t="s">
        <v>28</v>
      </c>
      <c r="C9" s="13"/>
      <c r="D9" s="8"/>
      <c r="E9" s="2"/>
      <c r="F9" s="2"/>
      <c r="G9" s="2"/>
      <c r="H9" s="2"/>
      <c r="I9" s="2"/>
      <c r="J9" s="2"/>
      <c r="K9" s="2"/>
    </row>
    <row r="10" spans="2:12" ht="14.25" customHeight="1" x14ac:dyDescent="0.25">
      <c r="B10" s="6" t="s">
        <v>8</v>
      </c>
      <c r="C10" s="13"/>
      <c r="D10" s="8"/>
      <c r="E10" s="2"/>
      <c r="F10" s="2"/>
      <c r="G10" s="2"/>
      <c r="H10" s="2"/>
      <c r="I10" s="2"/>
      <c r="J10" s="2"/>
      <c r="K10" s="2"/>
    </row>
    <row r="11" spans="2:12" ht="14.25" customHeight="1" x14ac:dyDescent="0.25">
      <c r="B11" s="55" t="s">
        <v>102</v>
      </c>
      <c r="C11" s="13"/>
      <c r="D11" s="8" t="s">
        <v>103</v>
      </c>
      <c r="E11" s="2"/>
      <c r="F11" s="2"/>
      <c r="G11" s="2"/>
      <c r="H11" s="2"/>
      <c r="I11" s="2"/>
      <c r="J11" s="2"/>
      <c r="K11" s="2"/>
    </row>
    <row r="12" spans="2:12" ht="14.25" customHeight="1" x14ac:dyDescent="0.25">
      <c r="B12" s="6"/>
      <c r="C12" s="13"/>
      <c r="D12" s="8"/>
      <c r="E12" s="2"/>
      <c r="F12" s="2"/>
      <c r="G12" s="2"/>
      <c r="H12" s="2"/>
      <c r="I12" s="2"/>
      <c r="J12" s="2"/>
      <c r="K12" s="2"/>
    </row>
    <row r="13" spans="2:12" ht="14.25" customHeight="1" x14ac:dyDescent="0.25">
      <c r="B13" s="9" t="s">
        <v>104</v>
      </c>
      <c r="C13" s="13"/>
      <c r="D13" s="9"/>
      <c r="E13" s="7"/>
      <c r="F13" s="7"/>
      <c r="G13" s="7"/>
      <c r="H13" s="7"/>
      <c r="I13" s="7"/>
      <c r="J13" s="7"/>
      <c r="K13" s="7"/>
    </row>
    <row r="14" spans="2:12" s="17" customFormat="1" ht="25.5" customHeight="1" x14ac:dyDescent="0.25">
      <c r="B14" s="15" t="s">
        <v>0</v>
      </c>
      <c r="C14" s="15" t="s">
        <v>12</v>
      </c>
      <c r="D14" s="15" t="s">
        <v>2</v>
      </c>
      <c r="E14" s="15" t="s">
        <v>3</v>
      </c>
      <c r="F14" s="16" t="s">
        <v>33</v>
      </c>
      <c r="G14" s="15" t="s">
        <v>4</v>
      </c>
      <c r="H14" s="15" t="s">
        <v>5</v>
      </c>
      <c r="I14" s="15" t="s">
        <v>6</v>
      </c>
      <c r="J14" s="15" t="s">
        <v>7</v>
      </c>
      <c r="K14" s="16" t="s">
        <v>34</v>
      </c>
    </row>
    <row r="15" spans="2:12" s="23" customFormat="1" ht="24" customHeight="1" x14ac:dyDescent="0.2">
      <c r="B15" s="18">
        <v>1</v>
      </c>
      <c r="C15" s="46" t="s">
        <v>29</v>
      </c>
      <c r="D15" s="32" t="s">
        <v>30</v>
      </c>
      <c r="E15" s="19" t="s">
        <v>24</v>
      </c>
      <c r="F15" s="20">
        <v>8216</v>
      </c>
      <c r="G15" s="20"/>
      <c r="H15" s="33"/>
      <c r="I15" s="20">
        <f>2385+2865</f>
        <v>5250</v>
      </c>
      <c r="J15" s="21"/>
      <c r="K15" s="21"/>
      <c r="L15" s="22"/>
    </row>
    <row r="16" spans="2:12" s="23" customFormat="1" ht="36" x14ac:dyDescent="0.2">
      <c r="B16" s="18">
        <v>2</v>
      </c>
      <c r="C16" s="47" t="s">
        <v>49</v>
      </c>
      <c r="D16" s="34" t="s">
        <v>99</v>
      </c>
      <c r="E16" s="24" t="s">
        <v>1</v>
      </c>
      <c r="F16" s="35"/>
      <c r="G16" s="36">
        <v>5500</v>
      </c>
      <c r="H16" s="35"/>
      <c r="I16" s="35"/>
      <c r="J16" s="37"/>
      <c r="K16" s="35"/>
      <c r="L16" s="22"/>
    </row>
    <row r="17" spans="2:13" s="23" customFormat="1" ht="60" x14ac:dyDescent="0.2">
      <c r="B17" s="18">
        <v>3</v>
      </c>
      <c r="C17" s="47" t="s">
        <v>50</v>
      </c>
      <c r="D17" s="38" t="s">
        <v>97</v>
      </c>
      <c r="E17" s="24" t="s">
        <v>1</v>
      </c>
      <c r="F17" s="35"/>
      <c r="G17" s="36">
        <v>5500</v>
      </c>
      <c r="H17" s="35"/>
      <c r="I17" s="35"/>
      <c r="J17" s="37"/>
      <c r="K17" s="35"/>
      <c r="L17" s="22"/>
    </row>
    <row r="18" spans="2:13" s="23" customFormat="1" ht="36" x14ac:dyDescent="0.2">
      <c r="B18" s="18">
        <v>4</v>
      </c>
      <c r="C18" s="47" t="s">
        <v>51</v>
      </c>
      <c r="D18" s="38" t="s">
        <v>98</v>
      </c>
      <c r="E18" s="24" t="s">
        <v>1</v>
      </c>
      <c r="F18" s="35"/>
      <c r="G18" s="36">
        <v>5500</v>
      </c>
      <c r="H18" s="35"/>
      <c r="I18" s="35"/>
      <c r="J18" s="37"/>
      <c r="K18" s="35"/>
      <c r="L18" s="22"/>
    </row>
    <row r="19" spans="2:13" s="23" customFormat="1" ht="24" customHeight="1" x14ac:dyDescent="0.2">
      <c r="B19" s="18">
        <v>5</v>
      </c>
      <c r="C19" s="48" t="s">
        <v>46</v>
      </c>
      <c r="D19" s="39" t="s">
        <v>23</v>
      </c>
      <c r="E19" s="24" t="s">
        <v>26</v>
      </c>
      <c r="F19" s="20">
        <v>2213.4</v>
      </c>
      <c r="G19" s="20"/>
      <c r="H19" s="33"/>
      <c r="I19" s="20">
        <f>50+2015+250+325</f>
        <v>2640</v>
      </c>
      <c r="J19" s="21"/>
      <c r="K19" s="21"/>
      <c r="L19" s="22"/>
    </row>
    <row r="20" spans="2:13" s="23" customFormat="1" ht="66" customHeight="1" x14ac:dyDescent="0.2">
      <c r="B20" s="18">
        <v>6</v>
      </c>
      <c r="C20" s="49" t="s">
        <v>52</v>
      </c>
      <c r="D20" s="39" t="s">
        <v>75</v>
      </c>
      <c r="E20" s="24" t="s">
        <v>1</v>
      </c>
      <c r="F20" s="35"/>
      <c r="G20" s="36">
        <v>10000</v>
      </c>
      <c r="H20" s="35"/>
      <c r="I20" s="35"/>
      <c r="J20" s="37"/>
      <c r="K20" s="35"/>
      <c r="L20" s="22"/>
    </row>
    <row r="21" spans="2:13" s="31" customFormat="1" ht="108" x14ac:dyDescent="0.2">
      <c r="B21" s="18">
        <v>7</v>
      </c>
      <c r="C21" s="47" t="s">
        <v>53</v>
      </c>
      <c r="D21" s="38" t="s">
        <v>76</v>
      </c>
      <c r="E21" s="24" t="s">
        <v>1</v>
      </c>
      <c r="F21" s="35"/>
      <c r="G21" s="21">
        <v>7000</v>
      </c>
      <c r="H21" s="35"/>
      <c r="I21" s="35"/>
      <c r="J21" s="37"/>
      <c r="K21" s="35"/>
    </row>
    <row r="22" spans="2:13" s="31" customFormat="1" ht="24" customHeight="1" x14ac:dyDescent="0.2">
      <c r="B22" s="18">
        <v>8</v>
      </c>
      <c r="C22" s="50" t="s">
        <v>38</v>
      </c>
      <c r="D22" s="25" t="s">
        <v>36</v>
      </c>
      <c r="E22" s="24" t="s">
        <v>26</v>
      </c>
      <c r="F22" s="20">
        <v>2248.7399999999998</v>
      </c>
      <c r="G22" s="20"/>
      <c r="H22" s="20"/>
      <c r="I22" s="20">
        <f>250+35+2015+325</f>
        <v>2625</v>
      </c>
      <c r="J22" s="21"/>
      <c r="K22" s="21"/>
    </row>
    <row r="23" spans="2:13" s="31" customFormat="1" ht="55.5" customHeight="1" x14ac:dyDescent="0.2">
      <c r="B23" s="18">
        <v>9</v>
      </c>
      <c r="C23" s="47" t="s">
        <v>54</v>
      </c>
      <c r="D23" s="38" t="s">
        <v>96</v>
      </c>
      <c r="E23" s="24" t="s">
        <v>1</v>
      </c>
      <c r="F23" s="35"/>
      <c r="G23" s="36">
        <v>3500</v>
      </c>
      <c r="H23" s="35"/>
      <c r="I23" s="35"/>
      <c r="J23" s="37"/>
      <c r="K23" s="35"/>
    </row>
    <row r="24" spans="2:13" s="31" customFormat="1" ht="24" customHeight="1" x14ac:dyDescent="0.2">
      <c r="B24" s="18">
        <v>10</v>
      </c>
      <c r="C24" s="48" t="s">
        <v>32</v>
      </c>
      <c r="D24" s="39" t="s">
        <v>14</v>
      </c>
      <c r="E24" s="26" t="s">
        <v>24</v>
      </c>
      <c r="F24" s="20">
        <v>7435</v>
      </c>
      <c r="G24" s="20"/>
      <c r="H24" s="33"/>
      <c r="I24" s="20">
        <v>5250</v>
      </c>
      <c r="J24" s="21"/>
      <c r="K24" s="21">
        <v>5000</v>
      </c>
    </row>
    <row r="25" spans="2:13" s="31" customFormat="1" ht="72" customHeight="1" x14ac:dyDescent="0.2">
      <c r="B25" s="18">
        <v>11</v>
      </c>
      <c r="C25" s="51" t="s">
        <v>55</v>
      </c>
      <c r="D25" s="32" t="s">
        <v>94</v>
      </c>
      <c r="E25" s="24" t="s">
        <v>1</v>
      </c>
      <c r="F25" s="35"/>
      <c r="G25" s="36">
        <v>7000</v>
      </c>
      <c r="H25" s="35"/>
      <c r="I25" s="35"/>
      <c r="J25" s="37"/>
      <c r="K25" s="35"/>
    </row>
    <row r="26" spans="2:13" s="31" customFormat="1" ht="72" x14ac:dyDescent="0.2">
      <c r="B26" s="18">
        <v>12</v>
      </c>
      <c r="C26" s="47" t="s">
        <v>56</v>
      </c>
      <c r="D26" s="38" t="s">
        <v>95</v>
      </c>
      <c r="E26" s="24" t="s">
        <v>1</v>
      </c>
      <c r="F26" s="35"/>
      <c r="G26" s="36">
        <v>8000</v>
      </c>
      <c r="H26" s="35"/>
      <c r="I26" s="35"/>
      <c r="J26" s="37"/>
      <c r="K26" s="35"/>
    </row>
    <row r="27" spans="2:13" s="31" customFormat="1" ht="24" customHeight="1" x14ac:dyDescent="0.2">
      <c r="B27" s="18">
        <v>13</v>
      </c>
      <c r="C27" s="48" t="s">
        <v>16</v>
      </c>
      <c r="D27" s="39" t="s">
        <v>13</v>
      </c>
      <c r="E27" s="26" t="s">
        <v>24</v>
      </c>
      <c r="F27" s="20">
        <v>2604</v>
      </c>
      <c r="G27" s="20"/>
      <c r="H27" s="33"/>
      <c r="I27" s="20">
        <v>2785</v>
      </c>
      <c r="J27" s="21"/>
      <c r="K27" s="21">
        <v>2535</v>
      </c>
    </row>
    <row r="28" spans="2:13" s="31" customFormat="1" ht="24" customHeight="1" x14ac:dyDescent="0.2">
      <c r="B28" s="18">
        <v>14</v>
      </c>
      <c r="C28" s="48" t="s">
        <v>39</v>
      </c>
      <c r="D28" s="39" t="s">
        <v>17</v>
      </c>
      <c r="E28" s="26" t="s">
        <v>24</v>
      </c>
      <c r="F28" s="20">
        <v>1302</v>
      </c>
      <c r="G28" s="20"/>
      <c r="H28" s="33"/>
      <c r="I28" s="20">
        <f>75+250+2135+375</f>
        <v>2835</v>
      </c>
      <c r="J28" s="21"/>
      <c r="K28" s="21">
        <v>1200</v>
      </c>
      <c r="M28" s="40"/>
    </row>
    <row r="29" spans="2:13" s="31" customFormat="1" ht="24" customHeight="1" x14ac:dyDescent="0.2">
      <c r="B29" s="18">
        <v>15</v>
      </c>
      <c r="C29" s="49" t="s">
        <v>40</v>
      </c>
      <c r="D29" s="27" t="s">
        <v>35</v>
      </c>
      <c r="E29" s="26" t="s">
        <v>24</v>
      </c>
      <c r="F29" s="20">
        <v>1074</v>
      </c>
      <c r="G29" s="20"/>
      <c r="H29" s="33"/>
      <c r="I29" s="20">
        <f>75+250+2135+350</f>
        <v>2810</v>
      </c>
      <c r="J29" s="21"/>
      <c r="K29" s="21">
        <v>1000</v>
      </c>
    </row>
    <row r="30" spans="2:13" s="31" customFormat="1" ht="24" customHeight="1" x14ac:dyDescent="0.2">
      <c r="B30" s="18">
        <v>16</v>
      </c>
      <c r="C30" s="48" t="s">
        <v>41</v>
      </c>
      <c r="D30" s="39" t="s">
        <v>31</v>
      </c>
      <c r="E30" s="26" t="s">
        <v>24</v>
      </c>
      <c r="F30" s="20">
        <v>1555</v>
      </c>
      <c r="G30" s="20"/>
      <c r="H30" s="33"/>
      <c r="I30" s="20">
        <f>250+2135+375</f>
        <v>2760</v>
      </c>
      <c r="J30" s="21"/>
      <c r="K30" s="21">
        <v>1200</v>
      </c>
    </row>
    <row r="31" spans="2:13" s="31" customFormat="1" ht="24" customHeight="1" x14ac:dyDescent="0.2">
      <c r="B31" s="18">
        <v>17</v>
      </c>
      <c r="C31" s="52" t="s">
        <v>42</v>
      </c>
      <c r="D31" s="41" t="s">
        <v>18</v>
      </c>
      <c r="E31" s="28" t="s">
        <v>24</v>
      </c>
      <c r="F31" s="29">
        <v>1159</v>
      </c>
      <c r="G31" s="29"/>
      <c r="H31" s="42"/>
      <c r="I31" s="29">
        <f>2385+375</f>
        <v>2760</v>
      </c>
      <c r="J31" s="30"/>
      <c r="K31" s="30"/>
    </row>
    <row r="32" spans="2:13" s="31" customFormat="1" ht="68.25" customHeight="1" x14ac:dyDescent="0.2">
      <c r="B32" s="18">
        <v>18</v>
      </c>
      <c r="C32" s="47" t="s">
        <v>57</v>
      </c>
      <c r="D32" s="38" t="s">
        <v>88</v>
      </c>
      <c r="E32" s="24" t="s">
        <v>1</v>
      </c>
      <c r="F32" s="35"/>
      <c r="G32" s="36">
        <v>18000</v>
      </c>
      <c r="H32" s="35"/>
      <c r="I32" s="35"/>
      <c r="J32" s="37"/>
      <c r="K32" s="35"/>
    </row>
    <row r="33" spans="2:11" s="31" customFormat="1" ht="60" x14ac:dyDescent="0.2">
      <c r="B33" s="18">
        <v>19</v>
      </c>
      <c r="C33" s="53" t="s">
        <v>58</v>
      </c>
      <c r="D33" s="43" t="s">
        <v>77</v>
      </c>
      <c r="E33" s="24" t="s">
        <v>1</v>
      </c>
      <c r="F33" s="35"/>
      <c r="G33" s="36">
        <v>7000</v>
      </c>
      <c r="H33" s="35"/>
      <c r="I33" s="35"/>
      <c r="J33" s="37"/>
      <c r="K33" s="35"/>
    </row>
    <row r="34" spans="2:11" s="31" customFormat="1" ht="24" customHeight="1" x14ac:dyDescent="0.2">
      <c r="B34" s="18">
        <v>20</v>
      </c>
      <c r="C34" s="48" t="s">
        <v>9</v>
      </c>
      <c r="D34" s="39" t="s">
        <v>15</v>
      </c>
      <c r="E34" s="26" t="s">
        <v>24</v>
      </c>
      <c r="F34" s="20">
        <v>3295</v>
      </c>
      <c r="G34" s="20"/>
      <c r="H34" s="33"/>
      <c r="I34" s="20">
        <v>3625</v>
      </c>
      <c r="J34" s="21"/>
      <c r="K34" s="21">
        <v>3000</v>
      </c>
    </row>
    <row r="35" spans="2:11" s="31" customFormat="1" ht="97.5" customHeight="1" x14ac:dyDescent="0.2">
      <c r="B35" s="18">
        <v>21</v>
      </c>
      <c r="C35" s="49" t="s">
        <v>59</v>
      </c>
      <c r="D35" s="44" t="s">
        <v>101</v>
      </c>
      <c r="E35" s="24" t="s">
        <v>1</v>
      </c>
      <c r="F35" s="35"/>
      <c r="G35" s="36">
        <v>12000</v>
      </c>
      <c r="H35" s="35"/>
      <c r="I35" s="35"/>
      <c r="J35" s="37"/>
      <c r="K35" s="35"/>
    </row>
    <row r="36" spans="2:11" s="31" customFormat="1" ht="72" x14ac:dyDescent="0.2">
      <c r="B36" s="18">
        <v>22</v>
      </c>
      <c r="C36" s="47" t="s">
        <v>60</v>
      </c>
      <c r="D36" s="38" t="s">
        <v>78</v>
      </c>
      <c r="E36" s="24" t="s">
        <v>1</v>
      </c>
      <c r="F36" s="35"/>
      <c r="G36" s="21">
        <v>7000</v>
      </c>
      <c r="H36" s="35"/>
      <c r="I36" s="35"/>
      <c r="J36" s="37"/>
      <c r="K36" s="35"/>
    </row>
    <row r="37" spans="2:11" s="31" customFormat="1" ht="24" customHeight="1" x14ac:dyDescent="0.2">
      <c r="B37" s="18">
        <v>23</v>
      </c>
      <c r="C37" s="48" t="s">
        <v>43</v>
      </c>
      <c r="D37" s="39" t="s">
        <v>19</v>
      </c>
      <c r="E37" s="26" t="s">
        <v>24</v>
      </c>
      <c r="F37" s="20">
        <v>1128</v>
      </c>
      <c r="G37" s="20"/>
      <c r="H37" s="33"/>
      <c r="I37" s="20">
        <f>75+250+2135+375</f>
        <v>2835</v>
      </c>
      <c r="J37" s="21"/>
      <c r="K37" s="21">
        <v>1400</v>
      </c>
    </row>
    <row r="38" spans="2:11" s="31" customFormat="1" ht="108" x14ac:dyDescent="0.2">
      <c r="B38" s="18">
        <v>24</v>
      </c>
      <c r="C38" s="47" t="s">
        <v>61</v>
      </c>
      <c r="D38" s="38" t="s">
        <v>79</v>
      </c>
      <c r="E38" s="24" t="s">
        <v>1</v>
      </c>
      <c r="F38" s="35"/>
      <c r="G38" s="36">
        <v>10000</v>
      </c>
      <c r="H38" s="35"/>
      <c r="I38" s="35"/>
      <c r="J38" s="37"/>
      <c r="K38" s="35"/>
    </row>
    <row r="39" spans="2:11" s="31" customFormat="1" ht="48" x14ac:dyDescent="0.2">
      <c r="B39" s="18">
        <v>25</v>
      </c>
      <c r="C39" s="49" t="s">
        <v>62</v>
      </c>
      <c r="D39" s="45" t="s">
        <v>80</v>
      </c>
      <c r="E39" s="24" t="s">
        <v>1</v>
      </c>
      <c r="F39" s="35"/>
      <c r="G39" s="36">
        <v>10000</v>
      </c>
      <c r="H39" s="35"/>
      <c r="I39" s="35"/>
      <c r="J39" s="37"/>
      <c r="K39" s="35"/>
    </row>
    <row r="40" spans="2:11" s="31" customFormat="1" ht="96" x14ac:dyDescent="0.2">
      <c r="B40" s="18">
        <v>26</v>
      </c>
      <c r="C40" s="49" t="s">
        <v>63</v>
      </c>
      <c r="D40" s="32" t="s">
        <v>81</v>
      </c>
      <c r="E40" s="24" t="s">
        <v>1</v>
      </c>
      <c r="F40" s="35"/>
      <c r="G40" s="36">
        <v>10000</v>
      </c>
      <c r="H40" s="35"/>
      <c r="I40" s="35"/>
      <c r="J40" s="37"/>
      <c r="K40" s="35"/>
    </row>
    <row r="41" spans="2:11" s="31" customFormat="1" ht="72" x14ac:dyDescent="0.2">
      <c r="B41" s="18">
        <v>27</v>
      </c>
      <c r="C41" s="47" t="s">
        <v>64</v>
      </c>
      <c r="D41" s="38" t="s">
        <v>82</v>
      </c>
      <c r="E41" s="24" t="s">
        <v>1</v>
      </c>
      <c r="F41" s="35"/>
      <c r="G41" s="36">
        <v>3500</v>
      </c>
      <c r="H41" s="35"/>
      <c r="I41" s="35"/>
      <c r="J41" s="37"/>
      <c r="K41" s="35"/>
    </row>
    <row r="42" spans="2:11" s="31" customFormat="1" ht="24" customHeight="1" x14ac:dyDescent="0.2">
      <c r="B42" s="18">
        <v>28</v>
      </c>
      <c r="C42" s="48" t="s">
        <v>10</v>
      </c>
      <c r="D42" s="39" t="s">
        <v>20</v>
      </c>
      <c r="E42" s="26" t="s">
        <v>24</v>
      </c>
      <c r="F42" s="20">
        <v>2441</v>
      </c>
      <c r="G42" s="20"/>
      <c r="H42" s="33"/>
      <c r="I42" s="20">
        <f>250+2135+400</f>
        <v>2785</v>
      </c>
      <c r="J42" s="21"/>
      <c r="K42" s="21">
        <v>2535</v>
      </c>
    </row>
    <row r="43" spans="2:11" s="31" customFormat="1" ht="24" customHeight="1" x14ac:dyDescent="0.2">
      <c r="B43" s="18">
        <v>29</v>
      </c>
      <c r="C43" s="48" t="s">
        <v>11</v>
      </c>
      <c r="D43" s="39" t="s">
        <v>21</v>
      </c>
      <c r="E43" s="26" t="s">
        <v>24</v>
      </c>
      <c r="F43" s="20">
        <v>5373</v>
      </c>
      <c r="G43" s="20"/>
      <c r="H43" s="33"/>
      <c r="I43" s="20">
        <f>375+250+2135+1865</f>
        <v>4625</v>
      </c>
      <c r="J43" s="21"/>
      <c r="K43" s="21">
        <v>4000</v>
      </c>
    </row>
    <row r="44" spans="2:11" s="31" customFormat="1" ht="60" x14ac:dyDescent="0.2">
      <c r="B44" s="18">
        <v>30</v>
      </c>
      <c r="C44" s="47" t="s">
        <v>65</v>
      </c>
      <c r="D44" s="38" t="s">
        <v>83</v>
      </c>
      <c r="E44" s="24" t="s">
        <v>1</v>
      </c>
      <c r="F44" s="35"/>
      <c r="G44" s="36">
        <v>3500</v>
      </c>
      <c r="H44" s="35"/>
      <c r="I44" s="35"/>
      <c r="J44" s="37"/>
      <c r="K44" s="35"/>
    </row>
    <row r="45" spans="2:11" s="31" customFormat="1" ht="60" x14ac:dyDescent="0.2">
      <c r="B45" s="18">
        <v>31</v>
      </c>
      <c r="C45" s="47" t="s">
        <v>66</v>
      </c>
      <c r="D45" s="38" t="s">
        <v>89</v>
      </c>
      <c r="E45" s="24" t="s">
        <v>1</v>
      </c>
      <c r="F45" s="35"/>
      <c r="G45" s="36">
        <v>3500</v>
      </c>
      <c r="H45" s="35"/>
      <c r="I45" s="35"/>
      <c r="J45" s="37"/>
      <c r="K45" s="35"/>
    </row>
    <row r="46" spans="2:11" s="31" customFormat="1" ht="48.75" customHeight="1" x14ac:dyDescent="0.2">
      <c r="B46" s="18">
        <v>32</v>
      </c>
      <c r="C46" s="47" t="s">
        <v>67</v>
      </c>
      <c r="D46" s="38" t="s">
        <v>84</v>
      </c>
      <c r="E46" s="24" t="s">
        <v>1</v>
      </c>
      <c r="F46" s="35"/>
      <c r="G46" s="21">
        <v>5500</v>
      </c>
      <c r="H46" s="35"/>
      <c r="I46" s="35"/>
      <c r="J46" s="37"/>
      <c r="K46" s="35"/>
    </row>
    <row r="47" spans="2:11" s="31" customFormat="1" ht="109.5" customHeight="1" x14ac:dyDescent="0.2">
      <c r="B47" s="18">
        <v>33</v>
      </c>
      <c r="C47" s="47" t="s">
        <v>68</v>
      </c>
      <c r="D47" s="38" t="s">
        <v>90</v>
      </c>
      <c r="E47" s="24" t="s">
        <v>1</v>
      </c>
      <c r="F47" s="35"/>
      <c r="G47" s="36">
        <v>10000</v>
      </c>
      <c r="H47" s="35"/>
      <c r="I47" s="35"/>
      <c r="J47" s="37"/>
      <c r="K47" s="35"/>
    </row>
    <row r="48" spans="2:11" s="31" customFormat="1" ht="66" customHeight="1" x14ac:dyDescent="0.2">
      <c r="B48" s="18">
        <v>34</v>
      </c>
      <c r="C48" s="49" t="s">
        <v>69</v>
      </c>
      <c r="D48" s="32" t="s">
        <v>85</v>
      </c>
      <c r="E48" s="24" t="s">
        <v>1</v>
      </c>
      <c r="F48" s="35"/>
      <c r="G48" s="36">
        <v>10000</v>
      </c>
      <c r="H48" s="35"/>
      <c r="I48" s="35"/>
      <c r="J48" s="37"/>
      <c r="K48" s="35"/>
    </row>
    <row r="49" spans="2:11" s="31" customFormat="1" ht="68.25" customHeight="1" x14ac:dyDescent="0.2">
      <c r="B49" s="18">
        <v>35</v>
      </c>
      <c r="C49" s="53" t="s">
        <v>70</v>
      </c>
      <c r="D49" s="38" t="s">
        <v>91</v>
      </c>
      <c r="E49" s="24" t="s">
        <v>1</v>
      </c>
      <c r="F49" s="35"/>
      <c r="G49" s="36">
        <v>7000</v>
      </c>
      <c r="H49" s="35"/>
      <c r="I49" s="35"/>
      <c r="J49" s="37"/>
      <c r="K49" s="35"/>
    </row>
    <row r="50" spans="2:11" s="31" customFormat="1" ht="72" x14ac:dyDescent="0.2">
      <c r="B50" s="18">
        <v>36</v>
      </c>
      <c r="C50" s="47" t="s">
        <v>71</v>
      </c>
      <c r="D50" s="38" t="s">
        <v>92</v>
      </c>
      <c r="E50" s="24" t="s">
        <v>1</v>
      </c>
      <c r="F50" s="35"/>
      <c r="G50" s="36">
        <v>7000</v>
      </c>
      <c r="H50" s="35"/>
      <c r="I50" s="35"/>
      <c r="J50" s="37"/>
      <c r="K50" s="35"/>
    </row>
    <row r="51" spans="2:11" s="31" customFormat="1" ht="96" x14ac:dyDescent="0.2">
      <c r="B51" s="18">
        <v>37</v>
      </c>
      <c r="C51" s="47" t="s">
        <v>72</v>
      </c>
      <c r="D51" s="38" t="s">
        <v>90</v>
      </c>
      <c r="E51" s="24" t="s">
        <v>1</v>
      </c>
      <c r="F51" s="35"/>
      <c r="G51" s="36">
        <v>10000</v>
      </c>
      <c r="H51" s="35"/>
      <c r="I51" s="35"/>
      <c r="J51" s="37"/>
      <c r="K51" s="35"/>
    </row>
    <row r="52" spans="2:11" s="31" customFormat="1" ht="96" x14ac:dyDescent="0.2">
      <c r="B52" s="18">
        <v>38</v>
      </c>
      <c r="C52" s="53" t="s">
        <v>73</v>
      </c>
      <c r="D52" s="38" t="s">
        <v>93</v>
      </c>
      <c r="E52" s="24" t="s">
        <v>1</v>
      </c>
      <c r="F52" s="35"/>
      <c r="G52" s="36">
        <v>10000</v>
      </c>
      <c r="H52" s="35"/>
      <c r="I52" s="35"/>
      <c r="J52" s="37"/>
      <c r="K52" s="35"/>
    </row>
    <row r="53" spans="2:11" s="31" customFormat="1" ht="24" customHeight="1" x14ac:dyDescent="0.2">
      <c r="B53" s="18">
        <v>39</v>
      </c>
      <c r="C53" s="48" t="s">
        <v>100</v>
      </c>
      <c r="D53" s="39" t="s">
        <v>22</v>
      </c>
      <c r="E53" s="26" t="s">
        <v>25</v>
      </c>
      <c r="F53" s="20">
        <v>20000</v>
      </c>
      <c r="G53" s="20"/>
      <c r="H53" s="33"/>
      <c r="I53" s="20">
        <f>2135+250+2865</f>
        <v>5250</v>
      </c>
      <c r="J53" s="21"/>
      <c r="K53" s="21"/>
    </row>
    <row r="54" spans="2:11" s="31" customFormat="1" ht="24" customHeight="1" x14ac:dyDescent="0.2">
      <c r="B54" s="18">
        <v>40</v>
      </c>
      <c r="C54" s="49" t="s">
        <v>44</v>
      </c>
      <c r="D54" s="39" t="s">
        <v>14</v>
      </c>
      <c r="E54" s="26" t="s">
        <v>24</v>
      </c>
      <c r="F54" s="20">
        <v>7435</v>
      </c>
      <c r="G54" s="20"/>
      <c r="H54" s="33"/>
      <c r="I54" s="20">
        <f>250+2135+2865</f>
        <v>5250</v>
      </c>
      <c r="J54" s="21"/>
      <c r="K54" s="21"/>
    </row>
    <row r="55" spans="2:11" s="31" customFormat="1" ht="48" x14ac:dyDescent="0.2">
      <c r="B55" s="18">
        <v>41</v>
      </c>
      <c r="C55" s="47" t="s">
        <v>48</v>
      </c>
      <c r="D55" s="38" t="s">
        <v>86</v>
      </c>
      <c r="E55" s="24" t="s">
        <v>1</v>
      </c>
      <c r="F55" s="35"/>
      <c r="G55" s="36">
        <v>4000</v>
      </c>
      <c r="H55" s="35"/>
      <c r="I55" s="35"/>
      <c r="J55" s="37"/>
      <c r="K55" s="35"/>
    </row>
    <row r="56" spans="2:11" s="31" customFormat="1" ht="72" x14ac:dyDescent="0.2">
      <c r="B56" s="18">
        <v>42</v>
      </c>
      <c r="C56" s="47" t="s">
        <v>74</v>
      </c>
      <c r="D56" s="38" t="s">
        <v>87</v>
      </c>
      <c r="E56" s="24" t="s">
        <v>1</v>
      </c>
      <c r="F56" s="35"/>
      <c r="G56" s="36">
        <v>10000</v>
      </c>
      <c r="H56" s="35"/>
      <c r="I56" s="35"/>
      <c r="J56" s="37"/>
      <c r="K56" s="35"/>
    </row>
    <row r="57" spans="2:11" s="31" customFormat="1" ht="24" customHeight="1" x14ac:dyDescent="0.2">
      <c r="B57" s="18">
        <v>43</v>
      </c>
      <c r="C57" s="48" t="s">
        <v>47</v>
      </c>
      <c r="D57" s="39" t="s">
        <v>14</v>
      </c>
      <c r="E57" s="26" t="s">
        <v>24</v>
      </c>
      <c r="F57" s="20">
        <v>7435</v>
      </c>
      <c r="G57" s="20"/>
      <c r="H57" s="33"/>
      <c r="I57" s="20">
        <f>2385+2865</f>
        <v>5250</v>
      </c>
      <c r="J57" s="21"/>
      <c r="K57" s="21"/>
    </row>
    <row r="58" spans="2:11" s="31" customFormat="1" ht="24" customHeight="1" x14ac:dyDescent="0.2">
      <c r="B58" s="18">
        <v>44</v>
      </c>
      <c r="C58" s="46" t="s">
        <v>45</v>
      </c>
      <c r="D58" s="32" t="s">
        <v>15</v>
      </c>
      <c r="E58" s="19" t="s">
        <v>24</v>
      </c>
      <c r="F58" s="20">
        <v>3295</v>
      </c>
      <c r="G58" s="20"/>
      <c r="H58" s="33"/>
      <c r="I58" s="20">
        <f>2385+865</f>
        <v>3250</v>
      </c>
      <c r="J58" s="21"/>
      <c r="K58" s="21"/>
    </row>
    <row r="59" spans="2:11" ht="14.25" customHeight="1" x14ac:dyDescent="0.25">
      <c r="C59" s="14" t="s">
        <v>37</v>
      </c>
      <c r="F59" s="54"/>
      <c r="G59" s="54"/>
      <c r="H59" s="54"/>
      <c r="I59" s="54"/>
      <c r="J59" s="54"/>
      <c r="K59" s="54"/>
    </row>
  </sheetData>
  <autoFilter ref="B14:K59" xr:uid="{00000000-0009-0000-0000-000000000000}">
    <sortState xmlns:xlrd2="http://schemas.microsoft.com/office/spreadsheetml/2017/richdata2" ref="B15:K58">
      <sortCondition ref="C14:C31"/>
    </sortState>
  </autoFilter>
  <printOptions horizontalCentered="1"/>
  <pageMargins left="0.31496062992125984" right="0.39370078740157483" top="0.31496062992125984" bottom="0.19685039370078741" header="0.31496062992125984" footer="0.31496062992125984"/>
  <pageSetup scale="70" orientation="landscape" r:id="rId1"/>
  <headerFooter>
    <oddHeader>&amp;CHoja &amp;P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011,022,029 031  MAYO 2020</vt:lpstr>
      <vt:lpstr>'011,022,029 031  MAYO 2020'!Área_de_impresión</vt:lpstr>
      <vt:lpstr>'011,022,029 031  MAYO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Toledo</dc:creator>
  <cp:lastModifiedBy>Flor de María Rivera Barrios</cp:lastModifiedBy>
  <cp:lastPrinted>2020-06-08T19:03:16Z</cp:lastPrinted>
  <dcterms:created xsi:type="dcterms:W3CDTF">2014-01-14T22:09:32Z</dcterms:created>
  <dcterms:modified xsi:type="dcterms:W3CDTF">2020-06-08T19:03:33Z</dcterms:modified>
</cp:coreProperties>
</file>