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PRIMIR LUNES 1 JUN uip, cumple, finanzas, otros\UIP ABRIL Y MAYO 2020\"/>
    </mc:Choice>
  </mc:AlternateContent>
  <xr:revisionPtr revIDLastSave="0" documentId="13_ncr:1_{14D53D32-810E-4B1C-BB58-C2FCFB72B1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1,022,029 031  ABRIL 2020" sheetId="59" r:id="rId1"/>
  </sheets>
  <definedNames>
    <definedName name="_xlnm._FilterDatabase" localSheetId="0" hidden="1">'011,022,029 031  ABRIL 2020'!$B$14:$K$34</definedName>
    <definedName name="_xlnm.Print_Area" localSheetId="0">'011,022,029 031  ABRIL 2020'!$A$1:$K$36</definedName>
    <definedName name="_xlnm.Print_Titles" localSheetId="0">'011,022,029 031  ABRIL 2020'!$1:$14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59" l="1"/>
  <c r="I34" i="59" l="1"/>
  <c r="I33" i="59"/>
  <c r="I29" i="59"/>
  <c r="I27" i="59"/>
  <c r="I26" i="59"/>
  <c r="I25" i="59"/>
  <c r="I23" i="59"/>
  <c r="I22" i="59"/>
  <c r="I21" i="59"/>
  <c r="I20" i="59"/>
  <c r="I17" i="59"/>
  <c r="I16" i="59"/>
  <c r="I15" i="59"/>
</calcChain>
</file>

<file path=xl/sharedStrings.xml><?xml version="1.0" encoding="utf-8"?>
<sst xmlns="http://schemas.openxmlformats.org/spreadsheetml/2006/main" count="77" uniqueCount="54">
  <si>
    <t>No.</t>
  </si>
  <si>
    <t>029</t>
  </si>
  <si>
    <t>NOMBRE DEL PUESTO OFICIAL</t>
  </si>
  <si>
    <t>RENGLÓN</t>
  </si>
  <si>
    <t>HONORARIOS</t>
  </si>
  <si>
    <t>DIETAS</t>
  </si>
  <si>
    <t>BONOS</t>
  </si>
  <si>
    <t>VIATICOS</t>
  </si>
  <si>
    <t>RENGLÓN PRESUPUESTARIO 011, 022, 029 Y 031</t>
  </si>
  <si>
    <t>FLOR DE MARIA RIVERA BARRIOS</t>
  </si>
  <si>
    <t>ISAI LEONEL GUZMAN CHIAPAS</t>
  </si>
  <si>
    <t>JOAQUIN LORENZO BAMACA GONZÁLEZ</t>
  </si>
  <si>
    <t>NOMBRE</t>
  </si>
  <si>
    <t>ASISTENTE PROFESIONAL JEFE</t>
  </si>
  <si>
    <t>SUBDIRECTOR TECNICO I</t>
  </si>
  <si>
    <t>PROFESIONAL I</t>
  </si>
  <si>
    <t>ELMA  SUCELI  ESCOBAR ENRIQUEZ</t>
  </si>
  <si>
    <t>TECNICO I</t>
  </si>
  <si>
    <t>OFICINISTA II</t>
  </si>
  <si>
    <t>OFICINISTA I</t>
  </si>
  <si>
    <t>ASISTENTE PROFESIONAL IV</t>
  </si>
  <si>
    <t>ASESOR PROFESIONAL ESPECIALIZADO I</t>
  </si>
  <si>
    <t>DIRECTOR EJECUTIVO IV</t>
  </si>
  <si>
    <t>CONSERJE</t>
  </si>
  <si>
    <t>011</t>
  </si>
  <si>
    <t>022</t>
  </si>
  <si>
    <t>031</t>
  </si>
  <si>
    <t>Artículo 10. Numeral 4 Ley de Acceso a la Información Pública</t>
  </si>
  <si>
    <t>FUNCIONARIOS, SERVIDORES PÚBLICOS, EMPLEADOS, ASESORES</t>
  </si>
  <si>
    <t>ALEJANDRO JOSSUE ESTRADA GARCIA</t>
  </si>
  <si>
    <t>SUBDIRECTOR TECNICO II</t>
  </si>
  <si>
    <t>JEFE TECNICO I</t>
  </si>
  <si>
    <t>CAROLINA CABRERA HERRERA</t>
  </si>
  <si>
    <t>SUELDO 
BASE</t>
  </si>
  <si>
    <t>OTRAS 
REMUNERACIONES</t>
  </si>
  <si>
    <t>TRABAJADOR OPERATIVO III</t>
  </si>
  <si>
    <t>OPERADOR DE EQUIPO</t>
  </si>
  <si>
    <t>Última línea</t>
  </si>
  <si>
    <t xml:space="preserve">AURA MARINA SAS MÉNDEZ  </t>
  </si>
  <si>
    <t>ELSA MARINA  MORALES MORALES</t>
  </si>
  <si>
    <t>ENNIO UBALDO BATRES BARRIOS</t>
  </si>
  <si>
    <t>ERWIN DE JESUS AGUILAR MARROQUÍN</t>
  </si>
  <si>
    <t>ERWIN ELIAS ALVARADO YOL</t>
  </si>
  <si>
    <t>GEORGINA FRANCISCA MONGE</t>
  </si>
  <si>
    <t>REYNA ELIZABETH DE LEÓN PÉREZ</t>
  </si>
  <si>
    <t>VILMA ELIZABETH TOBAR MORALES</t>
  </si>
  <si>
    <t>ANA CARLOTA  MURALLES ORANTES</t>
  </si>
  <si>
    <t>SUSAN RUBÍ RAMÍREZ RODRÍGUEZ</t>
  </si>
  <si>
    <t>SONIA GUADALUPE GUZMÁN ROSADO</t>
  </si>
  <si>
    <t xml:space="preserve">Servicios Técnicos: Apoyo en la recepción, registro y traslado de documentación que ingresa y egresa de la Sede Territorial de Puerto San José  y digitalización de documentos en la Oficina.  
</t>
  </si>
  <si>
    <t>(*) Incluye Salario desde 16 de marzo de 2020, al 30 de abril de 2020.  Por contratación el 16/03/2020</t>
  </si>
  <si>
    <t>SUELDOS Y HONORARIOS.  ABRIL, 2020</t>
  </si>
  <si>
    <t>G.08.06.2020</t>
  </si>
  <si>
    <r>
      <t>OMAR OSWALDO GONGORA CANTORAL</t>
    </r>
    <r>
      <rPr>
        <b/>
        <sz val="10"/>
        <rFont val="Arial Narrow"/>
        <family val="2"/>
      </rPr>
      <t xml:space="preserve"> 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</si>
</sst>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]000;[&lt;=9999]000\-00;000\-0000"/>
  </numFmts>
  <fonts count="1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 Narrow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49" fontId="11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4" fontId="11" fillId="0" borderId="1" xfId="0" applyNumberFormat="1" applyFont="1" applyFill="1" applyBorder="1"/>
    <xf numFmtId="4" fontId="15" fillId="0" borderId="1" xfId="0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49" fontId="11" fillId="0" borderId="1" xfId="0" applyNumberFormat="1" applyFont="1" applyFill="1" applyBorder="1" applyAlignment="1">
      <alignment horizontal="justify" vertical="top" wrapText="1"/>
    </xf>
    <xf numFmtId="4" fontId="11" fillId="0" borderId="0" xfId="0" applyNumberFormat="1" applyFont="1" applyFill="1" applyBorder="1"/>
    <xf numFmtId="0" fontId="11" fillId="0" borderId="0" xfId="0" applyFont="1" applyFill="1" applyBorder="1"/>
    <xf numFmtId="164" fontId="14" fillId="0" borderId="1" xfId="0" applyNumberFormat="1" applyFont="1" applyFill="1" applyBorder="1" applyAlignment="1">
      <alignment horizontal="left" vertical="top" wrapText="1"/>
    </xf>
    <xf numFmtId="0" fontId="16" fillId="0" borderId="0" xfId="0" applyFont="1" applyBorder="1"/>
    <xf numFmtId="4" fontId="11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132521</xdr:colOff>
      <xdr:row>1</xdr:row>
      <xdr:rowOff>16566</xdr:rowOff>
    </xdr:from>
    <xdr:to>
      <xdr:col>3</xdr:col>
      <xdr:colOff>331</xdr:colOff>
      <xdr:row>6</xdr:row>
      <xdr:rowOff>26864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197541"/>
          <a:ext cx="3001535" cy="915173"/>
        </a:xfrm>
        <a:prstGeom prst="rect">
          <a:avLst/>
        </a:prstGeom>
      </xdr:spPr>
    </xdr:pic>
    <xdr:clientData/>
  </xdr:twoCellAnchor>
  <xdr:twoCellAnchor>
    <xdr:from>
      <xdr:col>3</xdr:col>
      <xdr:colOff>877956</xdr:colOff>
      <xdr:row>1</xdr:row>
      <xdr:rowOff>173936</xdr:rowOff>
    </xdr:from>
    <xdr:to>
      <xdr:col>6</xdr:col>
      <xdr:colOff>187186</xdr:colOff>
      <xdr:row>5</xdr:row>
      <xdr:rowOff>130866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11681" y="354911"/>
          <a:ext cx="3652630" cy="68083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30000"/>
            </a:lnSpc>
            <a:spcAft>
              <a:spcPts val="0"/>
            </a:spcAft>
          </a:pPr>
          <a:r>
            <a:rPr lang="es-GT" sz="800" b="1">
              <a:solidFill>
                <a:srgbClr val="0A2844"/>
              </a:solidFill>
              <a:effectLst/>
              <a:latin typeface="Arial"/>
              <a:ea typeface="MS Mincho"/>
              <a:cs typeface="Times New Roman"/>
            </a:rPr>
            <a:t>Oficina de Control de Áreas de Reserva del Estado (OCRET)</a:t>
          </a:r>
          <a:endParaRPr lang="es-MX" sz="1200">
            <a:effectLst/>
            <a:ea typeface="MS Minch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7:L36"/>
  <sheetViews>
    <sheetView tabSelected="1" zoomScale="80" zoomScaleNormal="80" zoomScaleSheetLayoutView="110" workbookViewId="0">
      <selection activeCell="N27" sqref="N27"/>
    </sheetView>
  </sheetViews>
  <sheetFormatPr baseColWidth="10" defaultColWidth="11.5703125" defaultRowHeight="14.25" customHeight="1" x14ac:dyDescent="0.25"/>
  <cols>
    <col min="1" max="1" width="2.140625" style="4" customWidth="1"/>
    <col min="2" max="2" width="4.140625" style="4" customWidth="1"/>
    <col min="3" max="3" width="40.7109375" style="14" bestFit="1" customWidth="1"/>
    <col min="4" max="4" width="44.28515625" style="10" customWidth="1"/>
    <col min="5" max="5" width="11.42578125" style="4" bestFit="1" customWidth="1"/>
    <col min="6" max="6" width="9.42578125" style="4" customWidth="1"/>
    <col min="7" max="7" width="15.7109375" style="4" customWidth="1"/>
    <col min="8" max="8" width="10.140625" style="4" customWidth="1"/>
    <col min="9" max="9" width="11.5703125" style="4" customWidth="1"/>
    <col min="10" max="10" width="9.140625" style="12" customWidth="1"/>
    <col min="11" max="11" width="14.7109375" style="4" bestFit="1" customWidth="1"/>
    <col min="12" max="16384" width="11.5703125" style="4"/>
  </cols>
  <sheetData>
    <row r="7" spans="2:12" ht="14.25" customHeight="1" x14ac:dyDescent="0.25">
      <c r="B7" s="1"/>
      <c r="C7" s="13"/>
      <c r="D7" s="8"/>
      <c r="E7" s="2"/>
      <c r="F7" s="2"/>
      <c r="G7" s="2"/>
      <c r="H7" s="2"/>
      <c r="I7" s="2"/>
      <c r="J7" s="11"/>
      <c r="K7" s="3"/>
    </row>
    <row r="8" spans="2:12" ht="14.25" customHeight="1" x14ac:dyDescent="0.25">
      <c r="B8" s="5" t="s">
        <v>27</v>
      </c>
      <c r="C8" s="13"/>
      <c r="D8" s="8"/>
      <c r="E8" s="2"/>
      <c r="F8" s="2"/>
      <c r="G8" s="2"/>
      <c r="H8" s="2"/>
      <c r="I8" s="2"/>
      <c r="J8" s="2"/>
      <c r="K8" s="2"/>
    </row>
    <row r="9" spans="2:12" ht="14.25" customHeight="1" x14ac:dyDescent="0.25">
      <c r="B9" s="6" t="s">
        <v>28</v>
      </c>
      <c r="C9" s="13"/>
      <c r="D9" s="8"/>
      <c r="E9" s="2"/>
      <c r="F9" s="2"/>
      <c r="G9" s="2"/>
      <c r="H9" s="2"/>
      <c r="I9" s="2"/>
      <c r="J9" s="2"/>
      <c r="K9" s="2"/>
    </row>
    <row r="10" spans="2:12" ht="14.25" customHeight="1" x14ac:dyDescent="0.25">
      <c r="B10" s="6" t="s">
        <v>8</v>
      </c>
      <c r="C10" s="13"/>
      <c r="D10" s="8"/>
      <c r="E10" s="2"/>
      <c r="F10" s="2"/>
      <c r="G10" s="2"/>
      <c r="H10" s="2"/>
      <c r="I10" s="2"/>
      <c r="J10" s="2"/>
      <c r="K10" s="2"/>
    </row>
    <row r="11" spans="2:12" ht="14.25" customHeight="1" x14ac:dyDescent="0.25">
      <c r="B11" s="6" t="s">
        <v>51</v>
      </c>
      <c r="C11" s="13"/>
      <c r="D11" s="8"/>
      <c r="E11" s="2"/>
      <c r="F11" s="2"/>
      <c r="G11" s="2"/>
      <c r="H11" s="2"/>
      <c r="I11" s="2"/>
      <c r="J11" s="2"/>
      <c r="K11" s="2"/>
    </row>
    <row r="12" spans="2:12" ht="14.25" customHeight="1" x14ac:dyDescent="0.25">
      <c r="B12" s="6"/>
      <c r="C12" s="13"/>
      <c r="D12" s="8"/>
      <c r="E12" s="2"/>
      <c r="F12" s="2"/>
      <c r="G12" s="2"/>
      <c r="H12" s="2"/>
      <c r="I12" s="2"/>
      <c r="J12" s="2"/>
      <c r="K12" s="2"/>
    </row>
    <row r="13" spans="2:12" ht="14.25" customHeight="1" x14ac:dyDescent="0.25">
      <c r="B13" s="9" t="s">
        <v>52</v>
      </c>
      <c r="C13" s="13"/>
      <c r="D13" s="9"/>
      <c r="E13" s="7"/>
      <c r="F13" s="7"/>
      <c r="G13" s="7"/>
      <c r="H13" s="7"/>
      <c r="I13" s="7"/>
      <c r="J13" s="7"/>
      <c r="K13" s="7"/>
    </row>
    <row r="14" spans="2:12" s="29" customFormat="1" ht="25.5" customHeight="1" x14ac:dyDescent="0.25">
      <c r="B14" s="27" t="s">
        <v>0</v>
      </c>
      <c r="C14" s="27" t="s">
        <v>12</v>
      </c>
      <c r="D14" s="27" t="s">
        <v>2</v>
      </c>
      <c r="E14" s="27" t="s">
        <v>3</v>
      </c>
      <c r="F14" s="28" t="s">
        <v>33</v>
      </c>
      <c r="G14" s="27" t="s">
        <v>4</v>
      </c>
      <c r="H14" s="27" t="s">
        <v>5</v>
      </c>
      <c r="I14" s="27" t="s">
        <v>6</v>
      </c>
      <c r="J14" s="27" t="s">
        <v>7</v>
      </c>
      <c r="K14" s="28" t="s">
        <v>34</v>
      </c>
    </row>
    <row r="15" spans="2:12" s="37" customFormat="1" ht="24" customHeight="1" x14ac:dyDescent="0.25">
      <c r="B15" s="16">
        <v>1</v>
      </c>
      <c r="C15" s="24" t="s">
        <v>29</v>
      </c>
      <c r="D15" s="20" t="s">
        <v>30</v>
      </c>
      <c r="E15" s="17" t="s">
        <v>24</v>
      </c>
      <c r="F15" s="18">
        <v>8216</v>
      </c>
      <c r="G15" s="18"/>
      <c r="H15" s="30"/>
      <c r="I15" s="18">
        <f>2385+2865</f>
        <v>5250</v>
      </c>
      <c r="J15" s="19"/>
      <c r="K15" s="19"/>
      <c r="L15" s="36"/>
    </row>
    <row r="16" spans="2:12" s="37" customFormat="1" ht="24" customHeight="1" x14ac:dyDescent="0.25">
      <c r="B16" s="16">
        <v>2</v>
      </c>
      <c r="C16" s="24" t="s">
        <v>46</v>
      </c>
      <c r="D16" s="20" t="s">
        <v>23</v>
      </c>
      <c r="E16" s="15" t="s">
        <v>26</v>
      </c>
      <c r="F16" s="18">
        <v>2142</v>
      </c>
      <c r="G16" s="18"/>
      <c r="H16" s="30"/>
      <c r="I16" s="18">
        <f>50+2015+250+325</f>
        <v>2640</v>
      </c>
      <c r="J16" s="19"/>
      <c r="K16" s="19"/>
      <c r="L16" s="36"/>
    </row>
    <row r="17" spans="2:12" s="37" customFormat="1" ht="24" customHeight="1" x14ac:dyDescent="0.25">
      <c r="B17" s="16">
        <v>3</v>
      </c>
      <c r="C17" s="26" t="s">
        <v>38</v>
      </c>
      <c r="D17" s="25" t="s">
        <v>36</v>
      </c>
      <c r="E17" s="15" t="s">
        <v>26</v>
      </c>
      <c r="F17" s="18">
        <v>2176.1999999999998</v>
      </c>
      <c r="G17" s="18"/>
      <c r="H17" s="18"/>
      <c r="I17" s="18">
        <f>250+35+2015+325</f>
        <v>2625</v>
      </c>
      <c r="J17" s="19"/>
      <c r="K17" s="19"/>
      <c r="L17" s="36"/>
    </row>
    <row r="18" spans="2:12" s="22" customFormat="1" ht="24" customHeight="1" x14ac:dyDescent="0.25">
      <c r="B18" s="16">
        <v>4</v>
      </c>
      <c r="C18" s="24" t="s">
        <v>32</v>
      </c>
      <c r="D18" s="20" t="s">
        <v>14</v>
      </c>
      <c r="E18" s="16" t="s">
        <v>24</v>
      </c>
      <c r="F18" s="18">
        <v>7435</v>
      </c>
      <c r="G18" s="18"/>
      <c r="H18" s="30"/>
      <c r="I18" s="18">
        <v>5250</v>
      </c>
      <c r="J18" s="19"/>
      <c r="K18" s="19">
        <v>5000</v>
      </c>
      <c r="L18" s="32"/>
    </row>
    <row r="19" spans="2:12" s="22" customFormat="1" ht="24" customHeight="1" x14ac:dyDescent="0.25">
      <c r="B19" s="16">
        <v>5</v>
      </c>
      <c r="C19" s="24" t="s">
        <v>16</v>
      </c>
      <c r="D19" s="20" t="s">
        <v>13</v>
      </c>
      <c r="E19" s="16" t="s">
        <v>24</v>
      </c>
      <c r="F19" s="18">
        <v>2604</v>
      </c>
      <c r="G19" s="18"/>
      <c r="H19" s="30"/>
      <c r="I19" s="18">
        <v>2785</v>
      </c>
      <c r="J19" s="19"/>
      <c r="K19" s="19">
        <v>2535</v>
      </c>
      <c r="L19" s="32"/>
    </row>
    <row r="20" spans="2:12" s="22" customFormat="1" ht="24" customHeight="1" x14ac:dyDescent="0.25">
      <c r="B20" s="16">
        <v>6</v>
      </c>
      <c r="C20" s="24" t="s">
        <v>39</v>
      </c>
      <c r="D20" s="20" t="s">
        <v>17</v>
      </c>
      <c r="E20" s="16" t="s">
        <v>24</v>
      </c>
      <c r="F20" s="18">
        <v>1302</v>
      </c>
      <c r="G20" s="18"/>
      <c r="H20" s="30"/>
      <c r="I20" s="18">
        <f>75+250+2135+375</f>
        <v>2835</v>
      </c>
      <c r="J20" s="19"/>
      <c r="K20" s="19">
        <v>1200</v>
      </c>
      <c r="L20" s="32"/>
    </row>
    <row r="21" spans="2:12" ht="24" customHeight="1" x14ac:dyDescent="0.25">
      <c r="B21" s="16">
        <v>7</v>
      </c>
      <c r="C21" s="21" t="s">
        <v>40</v>
      </c>
      <c r="D21" s="23" t="s">
        <v>35</v>
      </c>
      <c r="E21" s="16" t="s">
        <v>24</v>
      </c>
      <c r="F21" s="18">
        <v>1074</v>
      </c>
      <c r="G21" s="18"/>
      <c r="H21" s="30"/>
      <c r="I21" s="18">
        <f>75+250+2135+350</f>
        <v>2810</v>
      </c>
      <c r="J21" s="19"/>
      <c r="K21" s="19">
        <v>1000</v>
      </c>
    </row>
    <row r="22" spans="2:12" ht="24" customHeight="1" x14ac:dyDescent="0.25">
      <c r="B22" s="16">
        <v>8</v>
      </c>
      <c r="C22" s="24" t="s">
        <v>41</v>
      </c>
      <c r="D22" s="20" t="s">
        <v>31</v>
      </c>
      <c r="E22" s="16" t="s">
        <v>24</v>
      </c>
      <c r="F22" s="18">
        <v>1555</v>
      </c>
      <c r="G22" s="18"/>
      <c r="H22" s="30"/>
      <c r="I22" s="18">
        <f>250+2135+375</f>
        <v>2760</v>
      </c>
      <c r="J22" s="19"/>
      <c r="K22" s="19">
        <v>1200</v>
      </c>
    </row>
    <row r="23" spans="2:12" ht="24" customHeight="1" x14ac:dyDescent="0.25">
      <c r="B23" s="16">
        <v>9</v>
      </c>
      <c r="C23" s="24" t="s">
        <v>42</v>
      </c>
      <c r="D23" s="20" t="s">
        <v>18</v>
      </c>
      <c r="E23" s="16" t="s">
        <v>24</v>
      </c>
      <c r="F23" s="18">
        <v>1159</v>
      </c>
      <c r="G23" s="18"/>
      <c r="H23" s="30"/>
      <c r="I23" s="18">
        <f>2385+375</f>
        <v>2760</v>
      </c>
      <c r="J23" s="19"/>
      <c r="K23" s="19"/>
    </row>
    <row r="24" spans="2:12" ht="24" customHeight="1" x14ac:dyDescent="0.25">
      <c r="B24" s="16">
        <v>10</v>
      </c>
      <c r="C24" s="24" t="s">
        <v>9</v>
      </c>
      <c r="D24" s="20" t="s">
        <v>15</v>
      </c>
      <c r="E24" s="16" t="s">
        <v>24</v>
      </c>
      <c r="F24" s="18">
        <v>3295</v>
      </c>
      <c r="G24" s="18"/>
      <c r="H24" s="30"/>
      <c r="I24" s="18">
        <v>3625</v>
      </c>
      <c r="J24" s="19"/>
      <c r="K24" s="19">
        <v>3000</v>
      </c>
    </row>
    <row r="25" spans="2:12" ht="24" customHeight="1" x14ac:dyDescent="0.25">
      <c r="B25" s="16">
        <v>11</v>
      </c>
      <c r="C25" s="24" t="s">
        <v>43</v>
      </c>
      <c r="D25" s="20" t="s">
        <v>19</v>
      </c>
      <c r="E25" s="16" t="s">
        <v>24</v>
      </c>
      <c r="F25" s="18">
        <v>1128</v>
      </c>
      <c r="G25" s="18"/>
      <c r="H25" s="30"/>
      <c r="I25" s="18">
        <f>75+250+2135+375</f>
        <v>2835</v>
      </c>
      <c r="J25" s="19"/>
      <c r="K25" s="19">
        <v>1400</v>
      </c>
    </row>
    <row r="26" spans="2:12" ht="24" customHeight="1" x14ac:dyDescent="0.25">
      <c r="B26" s="16">
        <v>12</v>
      </c>
      <c r="C26" s="24" t="s">
        <v>10</v>
      </c>
      <c r="D26" s="20" t="s">
        <v>20</v>
      </c>
      <c r="E26" s="16" t="s">
        <v>24</v>
      </c>
      <c r="F26" s="18">
        <v>2441</v>
      </c>
      <c r="G26" s="18"/>
      <c r="H26" s="30"/>
      <c r="I26" s="18">
        <f>250+2135+400</f>
        <v>2785</v>
      </c>
      <c r="J26" s="19"/>
      <c r="K26" s="19">
        <v>2535</v>
      </c>
    </row>
    <row r="27" spans="2:12" ht="24" customHeight="1" x14ac:dyDescent="0.25">
      <c r="B27" s="16">
        <v>13</v>
      </c>
      <c r="C27" s="24" t="s">
        <v>11</v>
      </c>
      <c r="D27" s="20" t="s">
        <v>21</v>
      </c>
      <c r="E27" s="16" t="s">
        <v>24</v>
      </c>
      <c r="F27" s="18">
        <v>5373</v>
      </c>
      <c r="G27" s="18"/>
      <c r="H27" s="30"/>
      <c r="I27" s="18">
        <f>375+250+2135+1865</f>
        <v>4625</v>
      </c>
      <c r="J27" s="19"/>
      <c r="K27" s="19">
        <v>4000</v>
      </c>
    </row>
    <row r="28" spans="2:12" ht="24" customHeight="1" x14ac:dyDescent="0.25">
      <c r="B28" s="16">
        <v>14</v>
      </c>
      <c r="C28" s="24" t="s">
        <v>53</v>
      </c>
      <c r="D28" s="20" t="s">
        <v>22</v>
      </c>
      <c r="E28" s="16" t="s">
        <v>25</v>
      </c>
      <c r="F28" s="18">
        <v>30322.58</v>
      </c>
      <c r="G28" s="18"/>
      <c r="H28" s="30"/>
      <c r="I28" s="18">
        <f>379.03+3236.94+4343.71</f>
        <v>7959.68</v>
      </c>
      <c r="J28" s="19"/>
      <c r="K28" s="19"/>
    </row>
    <row r="29" spans="2:12" ht="24" customHeight="1" x14ac:dyDescent="0.25">
      <c r="B29" s="16">
        <v>15</v>
      </c>
      <c r="C29" s="21" t="s">
        <v>44</v>
      </c>
      <c r="D29" s="20" t="s">
        <v>14</v>
      </c>
      <c r="E29" s="16" t="s">
        <v>24</v>
      </c>
      <c r="F29" s="18">
        <v>7435</v>
      </c>
      <c r="G29" s="18"/>
      <c r="H29" s="30"/>
      <c r="I29" s="18">
        <f>250+2135+2865</f>
        <v>5250</v>
      </c>
      <c r="J29" s="19"/>
      <c r="K29" s="19"/>
    </row>
    <row r="30" spans="2:12" ht="54" x14ac:dyDescent="0.25">
      <c r="B30" s="16">
        <v>16</v>
      </c>
      <c r="C30" s="38" t="s">
        <v>48</v>
      </c>
      <c r="D30" s="35" t="s">
        <v>49</v>
      </c>
      <c r="E30" s="15" t="s">
        <v>1</v>
      </c>
      <c r="F30" s="30"/>
      <c r="G30" s="40">
        <v>516.13</v>
      </c>
      <c r="H30" s="30"/>
      <c r="I30" s="30"/>
      <c r="J30" s="31"/>
      <c r="K30" s="30"/>
    </row>
    <row r="31" spans="2:12" ht="54" x14ac:dyDescent="0.25">
      <c r="B31" s="16">
        <v>17</v>
      </c>
      <c r="C31" s="38" t="s">
        <v>48</v>
      </c>
      <c r="D31" s="35" t="s">
        <v>49</v>
      </c>
      <c r="E31" s="15" t="s">
        <v>1</v>
      </c>
      <c r="F31" s="30"/>
      <c r="G31" s="40">
        <v>4000</v>
      </c>
      <c r="H31" s="30"/>
      <c r="I31" s="30"/>
      <c r="J31" s="31"/>
      <c r="K31" s="30"/>
    </row>
    <row r="32" spans="2:12" ht="54" x14ac:dyDescent="0.25">
      <c r="B32" s="16">
        <v>18</v>
      </c>
      <c r="C32" s="38" t="s">
        <v>48</v>
      </c>
      <c r="D32" s="35" t="s">
        <v>49</v>
      </c>
      <c r="E32" s="15" t="s">
        <v>1</v>
      </c>
      <c r="F32" s="30"/>
      <c r="G32" s="40">
        <v>4000</v>
      </c>
      <c r="H32" s="30"/>
      <c r="I32" s="30"/>
      <c r="J32" s="31"/>
      <c r="K32" s="30"/>
    </row>
    <row r="33" spans="2:11" ht="24" customHeight="1" x14ac:dyDescent="0.25">
      <c r="B33" s="16">
        <v>19</v>
      </c>
      <c r="C33" s="24" t="s">
        <v>47</v>
      </c>
      <c r="D33" s="20" t="s">
        <v>14</v>
      </c>
      <c r="E33" s="16" t="s">
        <v>24</v>
      </c>
      <c r="F33" s="18">
        <v>7435</v>
      </c>
      <c r="G33" s="18"/>
      <c r="H33" s="30"/>
      <c r="I33" s="18">
        <f>2385+2865</f>
        <v>5250</v>
      </c>
      <c r="J33" s="19"/>
      <c r="K33" s="19"/>
    </row>
    <row r="34" spans="2:11" ht="24" customHeight="1" x14ac:dyDescent="0.25">
      <c r="B34" s="16">
        <v>20</v>
      </c>
      <c r="C34" s="24" t="s">
        <v>45</v>
      </c>
      <c r="D34" s="20" t="s">
        <v>15</v>
      </c>
      <c r="E34" s="17" t="s">
        <v>24</v>
      </c>
      <c r="F34" s="18">
        <v>3295</v>
      </c>
      <c r="G34" s="18"/>
      <c r="H34" s="30"/>
      <c r="I34" s="18">
        <f>2385+865</f>
        <v>3250</v>
      </c>
      <c r="J34" s="19"/>
      <c r="K34" s="19"/>
    </row>
    <row r="35" spans="2:11" ht="14.25" customHeight="1" x14ac:dyDescent="0.25">
      <c r="C35" s="39" t="s">
        <v>50</v>
      </c>
      <c r="D35" s="34"/>
    </row>
    <row r="36" spans="2:11" ht="14.25" customHeight="1" x14ac:dyDescent="0.25">
      <c r="C36" s="33" t="s">
        <v>37</v>
      </c>
    </row>
  </sheetData>
  <autoFilter ref="B14:K34" xr:uid="{00000000-0009-0000-0000-000000000000}">
    <sortState xmlns:xlrd2="http://schemas.microsoft.com/office/spreadsheetml/2017/richdata2" ref="B15:K34">
      <sortCondition ref="C14:C34"/>
    </sortState>
  </autoFilter>
  <printOptions horizontalCentered="1"/>
  <pageMargins left="0.31496062992125984" right="0.39370078740157483" top="0.31496062992125984" bottom="0.19685039370078741" header="0.31496062992125984" footer="0.31496062992125984"/>
  <pageSetup scale="70" orientation="landscape" r:id="rId1"/>
  <headerFooter>
    <oddHeader>&amp;CHoja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011,022,029 031  ABRIL 2020</vt:lpstr>
      <vt:lpstr>'011,022,029 031  ABRIL 2020'!Área_de_impresión</vt:lpstr>
      <vt:lpstr>'011,022,029 031  ABRIL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Toledo</dc:creator>
  <cp:lastModifiedBy>Flor de María Rivera Barrios</cp:lastModifiedBy>
  <cp:lastPrinted>2020-05-31T21:13:26Z</cp:lastPrinted>
  <dcterms:created xsi:type="dcterms:W3CDTF">2014-01-14T22:09:32Z</dcterms:created>
  <dcterms:modified xsi:type="dcterms:W3CDTF">2020-06-08T19:00:11Z</dcterms:modified>
</cp:coreProperties>
</file>